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vmlDrawing1.vml" ContentType="application/vnd.openxmlformats-officedocument.vmlDrawing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nds BM Version 2" sheetId="1" state="visible" r:id="rId2"/>
    <sheet name="Fonds BM" sheetId="2" state="visible" r:id="rId3"/>
    <sheet name="Feuil1 (2)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C3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Mettre chiffre total Modification des tableaux est automatique</t>
        </r>
      </text>
    </comment>
  </commentList>
</comments>
</file>

<file path=xl/sharedStrings.xml><?xml version="1.0" encoding="utf-8"?>
<sst xmlns="http://schemas.openxmlformats.org/spreadsheetml/2006/main" count="117" uniqueCount="52">
  <si>
    <t xml:space="preserve">NOM COMMUNE</t>
  </si>
  <si>
    <t xml:space="preserve">Nombre d’habitants</t>
  </si>
  <si>
    <t xml:space="preserve">Fonds cible (nombre de livres)</t>
  </si>
  <si>
    <t xml:space="preserve">Répartition Générale</t>
  </si>
  <si>
    <t xml:space="preserve">ADULTES</t>
  </si>
  <si>
    <t xml:space="preserve">JEUNESSE</t>
  </si>
  <si>
    <t xml:space="preserve">Nombre</t>
  </si>
  <si>
    <t xml:space="preserve">Fiction</t>
  </si>
  <si>
    <t xml:space="preserve">Romans et nouvelles</t>
  </si>
  <si>
    <t xml:space="preserve">Romans Etrangers</t>
  </si>
  <si>
    <t xml:space="preserve">Albums</t>
  </si>
  <si>
    <t xml:space="preserve">Contes</t>
  </si>
  <si>
    <t xml:space="preserve">RP</t>
  </si>
  <si>
    <t xml:space="preserve">SF</t>
  </si>
  <si>
    <t xml:space="preserve">Adolescents</t>
  </si>
  <si>
    <t xml:space="preserve">BD</t>
  </si>
  <si>
    <t xml:space="preserve">TOTAL</t>
  </si>
  <si>
    <t xml:space="preserve">Documentaires</t>
  </si>
  <si>
    <t xml:space="preserve">000</t>
  </si>
  <si>
    <t xml:space="preserve">Fonds local</t>
  </si>
  <si>
    <t xml:space="preserve">Biographies</t>
  </si>
  <si>
    <t xml:space="preserve">Mémoires</t>
  </si>
  <si>
    <t xml:space="preserve">Nombre total de documents</t>
  </si>
  <si>
    <t xml:space="preserve">Répartitions entre Adultes et Jeunes</t>
  </si>
  <si>
    <t xml:space="preserve">Pourcentage</t>
  </si>
  <si>
    <t xml:space="preserve">Nombre total</t>
  </si>
  <si>
    <t xml:space="preserve">Fictions</t>
  </si>
  <si>
    <t xml:space="preserve">Fiction Adulte</t>
  </si>
  <si>
    <t xml:space="preserve">Documentaires Adultes</t>
  </si>
  <si>
    <t xml:space="preserve">Fiction Jeune</t>
  </si>
  <si>
    <t xml:space="preserve">Documentaires Jeunes</t>
  </si>
  <si>
    <t xml:space="preserve">Adultes</t>
  </si>
  <si>
    <t xml:space="preserve">Pourcentage au sein de chaque section</t>
  </si>
  <si>
    <t xml:space="preserve">Jeunes</t>
  </si>
  <si>
    <t xml:space="preserve">Répartitions livres adultes</t>
  </si>
  <si>
    <t xml:space="preserve">Répartition livres jeunes</t>
  </si>
  <si>
    <t xml:space="preserve">Documentaires adultes</t>
  </si>
  <si>
    <t xml:space="preserve">Documentaires jeunes</t>
  </si>
  <si>
    <t xml:space="preserve">Documentaires par Dewey</t>
  </si>
  <si>
    <t xml:space="preserve">Alsatiques</t>
  </si>
  <si>
    <t xml:space="preserve">total</t>
  </si>
  <si>
    <t xml:space="preserve">Fiction adulte</t>
  </si>
  <si>
    <t xml:space="preserve">Fiction jeune</t>
  </si>
  <si>
    <t xml:space="preserve">Romans - Nouvelles et Contes</t>
  </si>
  <si>
    <t xml:space="preserve">Romans Policiers</t>
  </si>
  <si>
    <t xml:space="preserve">Science Fiction</t>
  </si>
  <si>
    <t xml:space="preserve">Romans</t>
  </si>
  <si>
    <t xml:space="preserve">Romans Adolescents</t>
  </si>
  <si>
    <t xml:space="preserve">Bandes dessinées</t>
  </si>
  <si>
    <t xml:space="preserve">Albums/Romans/Documentaires en langues étrangères</t>
  </si>
  <si>
    <t xml:space="preserve">Romans Allemands</t>
  </si>
  <si>
    <t xml:space="preserve">Extension BM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</si>
</sst>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\ %"/>
    <numFmt numFmtId="167" formatCode="0"/>
    <numFmt numFmtId="168" formatCode="@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name val="Arial"/>
      <family val="2"/>
      <charset val="1"/>
    </font>
    <font>
      <sz val="18"/>
      <name val="Arial"/>
      <family val="2"/>
      <charset val="1"/>
    </font>
    <font>
      <b val="true"/>
      <sz val="18"/>
      <color rgb="FF9BBB59"/>
      <name val="Arial Black"/>
      <family val="2"/>
    </font>
    <font>
      <b val="true"/>
      <sz val="14"/>
      <name val="Arial"/>
      <family val="2"/>
      <charset val="1"/>
    </font>
    <font>
      <b val="true"/>
      <sz val="18"/>
      <color rgb="FF9BBB59"/>
      <name val="Arial Black"/>
      <family val="2"/>
      <charset val="1"/>
    </font>
    <font>
      <sz val="14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8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BBB59"/>
        <bgColor rgb="FF969696"/>
      </patternFill>
    </fill>
    <fill>
      <patternFill patternType="solid">
        <fgColor rgb="FFD7E4BD"/>
        <bgColor rgb="FFF2F2F2"/>
      </patternFill>
    </fill>
    <fill>
      <patternFill patternType="solid">
        <fgColor rgb="FFF2F2F2"/>
        <bgColor rgb="FFFFFFCC"/>
      </patternFill>
    </fill>
    <fill>
      <patternFill patternType="solid">
        <fgColor rgb="FFC0C0C0"/>
        <bgColor rgb="FFCCCC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dotted"/>
      <top style="thin"/>
      <bottom style="hair"/>
      <diagonal/>
    </border>
    <border diagonalUp="false" diagonalDown="false">
      <left style="dotted"/>
      <right style="thin"/>
      <top style="thin"/>
      <bottom style="hair"/>
      <diagonal/>
    </border>
    <border diagonalUp="false" diagonalDown="false">
      <left style="thin"/>
      <right style="dotted"/>
      <top style="hair"/>
      <bottom style="thin"/>
      <diagonal/>
    </border>
    <border diagonalUp="false" diagonalDown="false">
      <left style="dotted"/>
      <right style="thin"/>
      <top style="hair"/>
      <bottom style="thin"/>
      <diagonal/>
    </border>
    <border diagonalUp="false" diagonalDown="false">
      <left style="thin"/>
      <right style="dotted"/>
      <top style="hair"/>
      <bottom style="hair"/>
      <diagonal/>
    </border>
    <border diagonalUp="false" diagonalDown="false">
      <left style="dotted"/>
      <right style="thin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9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4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12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0" fillId="4" borderId="14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14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16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4" borderId="16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11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19" xfId="19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10.71484375" defaultRowHeight="12.75" zeroHeight="false" outlineLevelRow="0" outlineLevelCol="0"/>
  <cols>
    <col collapsed="false" customWidth="true" hidden="false" outlineLevel="0" max="1" min="1" style="0" width="28.86"/>
    <col collapsed="false" customWidth="true" hidden="false" outlineLevel="0" max="2" min="2" style="0" width="5.86"/>
    <col collapsed="false" customWidth="true" hidden="false" outlineLevel="0" max="3" min="3" style="0" width="13.7"/>
    <col collapsed="false" customWidth="true" hidden="false" outlineLevel="0" max="4" min="4" style="0" width="5.86"/>
    <col collapsed="false" customWidth="true" hidden="false" outlineLevel="0" max="5" min="5" style="0" width="13.7"/>
    <col collapsed="false" customWidth="true" hidden="false" outlineLevel="0" max="6" min="6" style="0" width="16"/>
    <col collapsed="false" customWidth="true" hidden="false" outlineLevel="0" max="7" min="7" style="0" width="15"/>
    <col collapsed="false" customWidth="true" hidden="false" outlineLevel="0" max="8" min="8" style="1" width="13.86"/>
    <col collapsed="false" customWidth="true" hidden="false" outlineLevel="0" max="9" min="9" style="0" width="13.7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</row>
    <row r="3" customFormat="false" ht="22.05" hidden="false" customHeight="false" outlineLevel="0" collapsed="false">
      <c r="A3" s="3" t="s">
        <v>1</v>
      </c>
      <c r="B3" s="4" t="n">
        <v>8600</v>
      </c>
      <c r="C3" s="4"/>
      <c r="D3" s="4"/>
      <c r="E3" s="4"/>
    </row>
    <row r="5" customFormat="false" ht="31.25" hidden="false" customHeight="true" outlineLevel="0" collapsed="false">
      <c r="A5" s="5" t="s">
        <v>2</v>
      </c>
      <c r="B5" s="5"/>
      <c r="C5" s="5"/>
      <c r="D5" s="5"/>
      <c r="E5" s="5"/>
    </row>
    <row r="6" customFormat="false" ht="32.25" hidden="false" customHeight="true" outlineLevel="0" collapsed="false">
      <c r="A6" s="6" t="n">
        <f aca="false">B3*2</f>
        <v>17200</v>
      </c>
      <c r="B6" s="6"/>
      <c r="C6" s="6"/>
      <c r="D6" s="6"/>
      <c r="E6" s="6"/>
    </row>
    <row r="7" customFormat="false" ht="18" hidden="false" customHeight="false" outlineLevel="0" collapsed="false">
      <c r="A7" s="7" t="s">
        <v>3</v>
      </c>
      <c r="B7" s="8" t="s">
        <v>4</v>
      </c>
      <c r="C7" s="8"/>
      <c r="D7" s="9" t="s">
        <v>5</v>
      </c>
      <c r="E7" s="9"/>
    </row>
    <row r="8" customFormat="false" ht="12.75" hidden="false" customHeight="false" outlineLevel="0" collapsed="false">
      <c r="A8" s="7"/>
      <c r="B8" s="10" t="n">
        <v>0.45</v>
      </c>
      <c r="C8" s="10"/>
      <c r="D8" s="10" t="n">
        <v>0.55</v>
      </c>
      <c r="E8" s="10"/>
    </row>
    <row r="9" customFormat="false" ht="18" hidden="false" customHeight="false" outlineLevel="0" collapsed="false">
      <c r="A9" s="7"/>
      <c r="B9" s="11" t="s">
        <v>6</v>
      </c>
      <c r="C9" s="11"/>
      <c r="D9" s="12" t="s">
        <v>6</v>
      </c>
      <c r="E9" s="12"/>
    </row>
    <row r="10" customFormat="false" ht="38.25" hidden="false" customHeight="true" outlineLevel="0" collapsed="false">
      <c r="A10" s="7"/>
      <c r="B10" s="13" t="n">
        <f aca="false">A6*$B$8</f>
        <v>7740</v>
      </c>
      <c r="C10" s="13"/>
      <c r="D10" s="14" t="n">
        <f aca="false">A6*$D$8</f>
        <v>9460</v>
      </c>
      <c r="E10" s="14"/>
      <c r="F10" s="15"/>
    </row>
    <row r="11" customFormat="false" ht="35.25" hidden="false" customHeight="true" outlineLevel="0" collapsed="false">
      <c r="A11" s="16" t="s">
        <v>7</v>
      </c>
      <c r="B11" s="17" t="n">
        <v>0.6</v>
      </c>
      <c r="C11" s="18" t="n">
        <f aca="false">B10*B11</f>
        <v>4644</v>
      </c>
      <c r="D11" s="17" t="n">
        <v>0.65</v>
      </c>
      <c r="E11" s="18" t="n">
        <f aca="false">D11*D10</f>
        <v>6149</v>
      </c>
      <c r="F11" s="15"/>
    </row>
    <row r="12" customFormat="false" ht="18" hidden="false" customHeight="false" outlineLevel="0" collapsed="false">
      <c r="A12" s="19" t="s">
        <v>8</v>
      </c>
      <c r="B12" s="20" t="n">
        <v>0.27</v>
      </c>
      <c r="C12" s="21" t="n">
        <f aca="false">$C$11*B12</f>
        <v>1253.88</v>
      </c>
      <c r="D12" s="22" t="n">
        <v>0.38</v>
      </c>
      <c r="E12" s="21" t="n">
        <f aca="false">$E$11*D12</f>
        <v>2336.62</v>
      </c>
      <c r="F12" s="15"/>
    </row>
    <row r="13" customFormat="false" ht="17.35" hidden="false" customHeight="false" outlineLevel="0" collapsed="false">
      <c r="A13" s="23" t="s">
        <v>9</v>
      </c>
      <c r="B13" s="24" t="n">
        <v>0.14</v>
      </c>
      <c r="C13" s="25" t="n">
        <f aca="false">$C$11*B13</f>
        <v>650.16</v>
      </c>
      <c r="D13" s="26" t="n">
        <v>0.04</v>
      </c>
      <c r="E13" s="25" t="n">
        <f aca="false">$E$11*D13</f>
        <v>245.96</v>
      </c>
      <c r="F13" s="15"/>
    </row>
    <row r="14" customFormat="false" ht="18" hidden="false" customHeight="false" outlineLevel="0" collapsed="false">
      <c r="A14" s="19" t="s">
        <v>10</v>
      </c>
      <c r="B14" s="27"/>
      <c r="C14" s="28" t="n">
        <f aca="false">$C$11*B14</f>
        <v>0</v>
      </c>
      <c r="D14" s="29" t="n">
        <v>0.3</v>
      </c>
      <c r="E14" s="28" t="n">
        <f aca="false">$E$11*D14</f>
        <v>1844.7</v>
      </c>
      <c r="F14" s="15"/>
    </row>
    <row r="15" customFormat="false" ht="18" hidden="false" customHeight="false" outlineLevel="0" collapsed="false">
      <c r="A15" s="19" t="s">
        <v>11</v>
      </c>
      <c r="B15" s="27"/>
      <c r="C15" s="28" t="n">
        <f aca="false">$C$11*B15</f>
        <v>0</v>
      </c>
      <c r="D15" s="29" t="n">
        <v>0.08</v>
      </c>
      <c r="E15" s="28" t="n">
        <f aca="false">$E$11*D15</f>
        <v>491.92</v>
      </c>
      <c r="F15" s="15"/>
    </row>
    <row r="16" customFormat="false" ht="18" hidden="false" customHeight="false" outlineLevel="0" collapsed="false">
      <c r="A16" s="23" t="s">
        <v>12</v>
      </c>
      <c r="B16" s="27" t="n">
        <v>0.15</v>
      </c>
      <c r="C16" s="28" t="n">
        <f aca="false">$C$11*B16</f>
        <v>696.6</v>
      </c>
      <c r="D16" s="29"/>
      <c r="E16" s="28" t="n">
        <f aca="false">$E$11*D16</f>
        <v>0</v>
      </c>
      <c r="F16" s="15"/>
    </row>
    <row r="17" customFormat="false" ht="18" hidden="false" customHeight="false" outlineLevel="0" collapsed="false">
      <c r="A17" s="23" t="s">
        <v>13</v>
      </c>
      <c r="B17" s="27" t="n">
        <v>0.1</v>
      </c>
      <c r="C17" s="28" t="n">
        <f aca="false">$C$11*B17</f>
        <v>464.4</v>
      </c>
      <c r="D17" s="29"/>
      <c r="E17" s="28" t="n">
        <f aca="false">$E$11*D17</f>
        <v>0</v>
      </c>
      <c r="F17" s="15"/>
    </row>
    <row r="18" customFormat="false" ht="18" hidden="false" customHeight="false" outlineLevel="0" collapsed="false">
      <c r="A18" s="23" t="s">
        <v>14</v>
      </c>
      <c r="B18" s="27" t="n">
        <v>0.12</v>
      </c>
      <c r="C18" s="28" t="n">
        <f aca="false">$C$11*B18</f>
        <v>557.28</v>
      </c>
      <c r="D18" s="29"/>
      <c r="E18" s="28" t="n">
        <f aca="false">$E$11*D18</f>
        <v>0</v>
      </c>
      <c r="F18" s="15"/>
    </row>
    <row r="19" customFormat="false" ht="18" hidden="false" customHeight="false" outlineLevel="0" collapsed="false">
      <c r="A19" s="23" t="s">
        <v>15</v>
      </c>
      <c r="B19" s="27" t="n">
        <v>0.22</v>
      </c>
      <c r="C19" s="28" t="n">
        <f aca="false">$C$11*B19</f>
        <v>1021.68</v>
      </c>
      <c r="D19" s="29" t="n">
        <v>0.2</v>
      </c>
      <c r="E19" s="28" t="n">
        <f aca="false">$E$11*D19</f>
        <v>1229.8</v>
      </c>
      <c r="F19" s="15"/>
    </row>
    <row r="20" customFormat="false" ht="12.8" hidden="false" customHeight="false" outlineLevel="0" collapsed="false">
      <c r="F20" s="15"/>
    </row>
    <row r="21" customFormat="false" ht="18" hidden="false" customHeight="false" outlineLevel="0" collapsed="false">
      <c r="A21" s="30" t="s">
        <v>16</v>
      </c>
      <c r="B21" s="31" t="n">
        <f aca="false">SUM(B12:B20)</f>
        <v>1</v>
      </c>
      <c r="C21" s="32" t="n">
        <f aca="false">SUM(C12:C20)</f>
        <v>4644</v>
      </c>
      <c r="D21" s="31" t="n">
        <f aca="false">SUM(D12:D20)</f>
        <v>1</v>
      </c>
      <c r="E21" s="32" t="n">
        <f aca="false">SUM(E12:E20)</f>
        <v>6149</v>
      </c>
      <c r="F21" s="15"/>
    </row>
    <row r="22" customFormat="false" ht="38.25" hidden="false" customHeight="true" outlineLevel="0" collapsed="false">
      <c r="A22" s="33" t="s">
        <v>17</v>
      </c>
      <c r="B22" s="17" t="n">
        <v>0.4</v>
      </c>
      <c r="C22" s="18" t="n">
        <f aca="false">B10*B22</f>
        <v>3096</v>
      </c>
      <c r="D22" s="17" t="n">
        <v>0.35</v>
      </c>
      <c r="E22" s="18" t="n">
        <f aca="false">D10*D22</f>
        <v>3311</v>
      </c>
      <c r="F22" s="15"/>
    </row>
    <row r="23" customFormat="false" ht="18" hidden="false" customHeight="false" outlineLevel="0" collapsed="false">
      <c r="A23" s="34" t="s">
        <v>18</v>
      </c>
      <c r="B23" s="22" t="n">
        <v>0.02</v>
      </c>
      <c r="C23" s="21" t="n">
        <f aca="false">$C$22*B23</f>
        <v>61.92</v>
      </c>
      <c r="D23" s="22" t="n">
        <v>0.01</v>
      </c>
      <c r="E23" s="21" t="n">
        <f aca="false">$E$22*D23</f>
        <v>33.11</v>
      </c>
      <c r="F23" s="15"/>
    </row>
    <row r="24" customFormat="false" ht="18" hidden="false" customHeight="false" outlineLevel="0" collapsed="false">
      <c r="A24" s="34" t="n">
        <v>100</v>
      </c>
      <c r="B24" s="29" t="n">
        <v>0.08</v>
      </c>
      <c r="C24" s="28" t="n">
        <f aca="false">$C$22*B24</f>
        <v>247.68</v>
      </c>
      <c r="D24" s="29" t="n">
        <v>0.04</v>
      </c>
      <c r="E24" s="28" t="n">
        <f aca="false">$E$22*D24</f>
        <v>132.44</v>
      </c>
      <c r="F24" s="15"/>
    </row>
    <row r="25" customFormat="false" ht="18" hidden="false" customHeight="false" outlineLevel="0" collapsed="false">
      <c r="A25" s="34" t="n">
        <v>200</v>
      </c>
      <c r="B25" s="29" t="n">
        <v>0.04</v>
      </c>
      <c r="C25" s="28" t="n">
        <f aca="false">$C$22*B25</f>
        <v>123.84</v>
      </c>
      <c r="D25" s="29" t="n">
        <v>0.04</v>
      </c>
      <c r="E25" s="28" t="n">
        <f aca="false">$E$22*D25</f>
        <v>132.44</v>
      </c>
      <c r="F25" s="15"/>
    </row>
    <row r="26" customFormat="false" ht="18" hidden="false" customHeight="false" outlineLevel="0" collapsed="false">
      <c r="A26" s="34" t="n">
        <v>300</v>
      </c>
      <c r="B26" s="29" t="n">
        <v>0.09</v>
      </c>
      <c r="C26" s="28" t="n">
        <f aca="false">$C$22*B26</f>
        <v>278.64</v>
      </c>
      <c r="D26" s="29" t="n">
        <v>0.1</v>
      </c>
      <c r="E26" s="28" t="n">
        <f aca="false">$E$22*D26</f>
        <v>331.1</v>
      </c>
      <c r="F26" s="15"/>
    </row>
    <row r="27" customFormat="false" ht="18" hidden="false" customHeight="false" outlineLevel="0" collapsed="false">
      <c r="A27" s="34" t="n">
        <v>400</v>
      </c>
      <c r="B27" s="29" t="n">
        <v>0.03</v>
      </c>
      <c r="C27" s="28" t="n">
        <f aca="false">$C$22*B27</f>
        <v>92.88</v>
      </c>
      <c r="D27" s="29" t="n">
        <v>0.02</v>
      </c>
      <c r="E27" s="28" t="n">
        <f aca="false">$E$22*D27</f>
        <v>66.22</v>
      </c>
      <c r="F27" s="15"/>
    </row>
    <row r="28" customFormat="false" ht="18" hidden="false" customHeight="false" outlineLevel="0" collapsed="false">
      <c r="A28" s="34" t="n">
        <v>500</v>
      </c>
      <c r="B28" s="29" t="n">
        <v>0.14</v>
      </c>
      <c r="C28" s="28" t="n">
        <f aca="false">$C$22*B28</f>
        <v>433.44</v>
      </c>
      <c r="D28" s="29" t="n">
        <v>0.24</v>
      </c>
      <c r="E28" s="28" t="n">
        <f aca="false">$E$22*D28</f>
        <v>794.64</v>
      </c>
      <c r="F28" s="15"/>
    </row>
    <row r="29" customFormat="false" ht="18" hidden="false" customHeight="false" outlineLevel="0" collapsed="false">
      <c r="A29" s="34" t="n">
        <v>600</v>
      </c>
      <c r="B29" s="29" t="n">
        <v>0.15</v>
      </c>
      <c r="C29" s="28" t="n">
        <f aca="false">$C$22*B29</f>
        <v>464.4</v>
      </c>
      <c r="D29" s="29" t="n">
        <v>0.1</v>
      </c>
      <c r="E29" s="28" t="n">
        <f aca="false">$E$22*D29</f>
        <v>331.1</v>
      </c>
      <c r="F29" s="15"/>
    </row>
    <row r="30" customFormat="false" ht="18" hidden="false" customHeight="false" outlineLevel="0" collapsed="false">
      <c r="A30" s="34" t="n">
        <v>700</v>
      </c>
      <c r="B30" s="29" t="n">
        <v>0.12</v>
      </c>
      <c r="C30" s="28" t="n">
        <f aca="false">$C$22*B30</f>
        <v>371.52</v>
      </c>
      <c r="D30" s="29" t="n">
        <v>0.22</v>
      </c>
      <c r="E30" s="28" t="n">
        <f aca="false">$E$22*D30</f>
        <v>728.42</v>
      </c>
      <c r="F30" s="15"/>
    </row>
    <row r="31" customFormat="false" ht="18" hidden="false" customHeight="false" outlineLevel="0" collapsed="false">
      <c r="A31" s="34" t="n">
        <v>800</v>
      </c>
      <c r="B31" s="29" t="n">
        <v>0.05</v>
      </c>
      <c r="C31" s="28" t="n">
        <f aca="false">$C$22*B31</f>
        <v>154.8</v>
      </c>
      <c r="D31" s="29" t="n">
        <v>0.05</v>
      </c>
      <c r="E31" s="28" t="n">
        <f aca="false">$E$22*D31</f>
        <v>165.55</v>
      </c>
      <c r="F31" s="15"/>
    </row>
    <row r="32" customFormat="false" ht="18" hidden="false" customHeight="false" outlineLevel="0" collapsed="false">
      <c r="A32" s="34" t="n">
        <v>900</v>
      </c>
      <c r="B32" s="29" t="n">
        <v>0.15</v>
      </c>
      <c r="C32" s="28" t="n">
        <f aca="false">$C$22*B32</f>
        <v>464.4</v>
      </c>
      <c r="D32" s="29" t="n">
        <v>0.18</v>
      </c>
      <c r="E32" s="28" t="n">
        <f aca="false">$E$22*D32</f>
        <v>595.98</v>
      </c>
      <c r="F32" s="15"/>
    </row>
    <row r="33" customFormat="false" ht="18" hidden="false" customHeight="false" outlineLevel="0" collapsed="false">
      <c r="A33" s="23" t="s">
        <v>19</v>
      </c>
      <c r="B33" s="29" t="n">
        <v>0.05</v>
      </c>
      <c r="C33" s="28" t="n">
        <f aca="false">$C$22*B33</f>
        <v>154.8</v>
      </c>
      <c r="D33" s="29"/>
      <c r="E33" s="28" t="n">
        <f aca="false">$E$22*D33</f>
        <v>0</v>
      </c>
      <c r="F33" s="15"/>
    </row>
    <row r="34" customFormat="false" ht="18" hidden="false" customHeight="false" outlineLevel="0" collapsed="false">
      <c r="A34" s="23" t="s">
        <v>20</v>
      </c>
      <c r="B34" s="29" t="n">
        <v>0.04</v>
      </c>
      <c r="C34" s="28" t="n">
        <f aca="false">$C$22*B34</f>
        <v>123.84</v>
      </c>
      <c r="D34" s="29"/>
      <c r="E34" s="28" t="n">
        <f aca="false">$E$22*D34</f>
        <v>0</v>
      </c>
      <c r="F34" s="15"/>
    </row>
    <row r="35" customFormat="false" ht="18" hidden="false" customHeight="false" outlineLevel="0" collapsed="false">
      <c r="A35" s="35" t="s">
        <v>21</v>
      </c>
      <c r="B35" s="26" t="n">
        <v>0.04</v>
      </c>
      <c r="C35" s="25" t="n">
        <f aca="false">$C$22*B35</f>
        <v>123.84</v>
      </c>
      <c r="D35" s="26"/>
      <c r="E35" s="25" t="n">
        <f aca="false">$E$22*D35</f>
        <v>0</v>
      </c>
      <c r="F35" s="15"/>
    </row>
    <row r="36" customFormat="false" ht="18" hidden="false" customHeight="false" outlineLevel="0" collapsed="false">
      <c r="A36" s="36" t="s">
        <v>16</v>
      </c>
      <c r="B36" s="37" t="n">
        <f aca="false">SUM(B23:B35)</f>
        <v>1</v>
      </c>
      <c r="C36" s="38" t="n">
        <f aca="false">SUM(C23:C35)</f>
        <v>3096</v>
      </c>
      <c r="D36" s="37" t="n">
        <f aca="false">SUM(D23:D35)</f>
        <v>1</v>
      </c>
      <c r="E36" s="38" t="n">
        <f aca="false">SUM(E23:E35)</f>
        <v>3311</v>
      </c>
    </row>
    <row r="37" customFormat="false" ht="12.75" hidden="false" customHeight="false" outlineLevel="0" collapsed="false">
      <c r="E37" s="39"/>
    </row>
  </sheetData>
  <mergeCells count="13">
    <mergeCell ref="A1:E1"/>
    <mergeCell ref="B3:E3"/>
    <mergeCell ref="A5:E5"/>
    <mergeCell ref="A6:E6"/>
    <mergeCell ref="A7:A10"/>
    <mergeCell ref="B7:C7"/>
    <mergeCell ref="D7:E7"/>
    <mergeCell ref="B8:C8"/>
    <mergeCell ref="D8:E8"/>
    <mergeCell ref="B9:C9"/>
    <mergeCell ref="D9:E9"/>
    <mergeCell ref="B10:C10"/>
    <mergeCell ref="D10:E10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2" activeCellId="0" sqref="D2"/>
    </sheetView>
  </sheetViews>
  <sheetFormatPr defaultColWidth="10.71484375" defaultRowHeight="12.75" zeroHeight="false" outlineLevelRow="0" outlineLevelCol="0"/>
  <cols>
    <col collapsed="false" customWidth="true" hidden="false" outlineLevel="0" max="3" min="1" style="0" width="14.57"/>
    <col collapsed="false" customWidth="true" hidden="false" outlineLevel="0" max="6" min="5" style="0" width="16"/>
    <col collapsed="false" customWidth="true" hidden="false" outlineLevel="0" max="7" min="7" style="0" width="15"/>
    <col collapsed="false" customWidth="true" hidden="false" outlineLevel="0" max="8" min="8" style="1" width="13.86"/>
    <col collapsed="false" customWidth="true" hidden="false" outlineLevel="0" max="9" min="9" style="0" width="13.7"/>
  </cols>
  <sheetData>
    <row r="1" customFormat="false" ht="12.75" hidden="false" customHeight="false" outlineLevel="0" collapsed="false">
      <c r="B1" s="40" t="s">
        <v>22</v>
      </c>
      <c r="C1" s="40"/>
      <c r="D1" s="41" t="n">
        <v>1200</v>
      </c>
    </row>
    <row r="3" customFormat="false" ht="12.75" hidden="false" customHeight="false" outlineLevel="0" collapsed="false">
      <c r="B3" s="40" t="s">
        <v>23</v>
      </c>
      <c r="C3" s="40"/>
      <c r="D3" s="40"/>
    </row>
    <row r="5" customFormat="false" ht="25.5" hidden="false" customHeight="false" outlineLevel="0" collapsed="false">
      <c r="A5" s="42"/>
      <c r="B5" s="42" t="s">
        <v>24</v>
      </c>
      <c r="C5" s="42" t="s">
        <v>25</v>
      </c>
      <c r="D5" s="42" t="s">
        <v>26</v>
      </c>
      <c r="E5" s="42" t="s">
        <v>17</v>
      </c>
      <c r="F5" s="43"/>
      <c r="G5" s="44"/>
      <c r="H5" s="45" t="s">
        <v>27</v>
      </c>
      <c r="I5" s="46" t="s">
        <v>28</v>
      </c>
      <c r="J5" s="46" t="s">
        <v>29</v>
      </c>
      <c r="K5" s="46" t="s">
        <v>30</v>
      </c>
    </row>
    <row r="6" customFormat="false" ht="38.25" hidden="false" customHeight="false" outlineLevel="0" collapsed="false">
      <c r="A6" s="42" t="s">
        <v>31</v>
      </c>
      <c r="B6" s="42" t="n">
        <v>50</v>
      </c>
      <c r="C6" s="42" t="n">
        <f aca="false">$D$1*B6/100</f>
        <v>600</v>
      </c>
      <c r="D6" s="42" t="n">
        <f aca="false">$C$6*H6/100</f>
        <v>360</v>
      </c>
      <c r="E6" s="42" t="n">
        <f aca="false">$C$6*I6/100</f>
        <v>240</v>
      </c>
      <c r="F6" s="43"/>
      <c r="G6" s="47" t="s">
        <v>32</v>
      </c>
      <c r="H6" s="45" t="n">
        <v>60</v>
      </c>
      <c r="I6" s="42" t="n">
        <v>40</v>
      </c>
      <c r="J6" s="42" t="n">
        <v>65</v>
      </c>
      <c r="K6" s="42" t="n">
        <v>35</v>
      </c>
    </row>
    <row r="7" customFormat="false" ht="12.75" hidden="false" customHeight="false" outlineLevel="0" collapsed="false">
      <c r="A7" s="42" t="s">
        <v>33</v>
      </c>
      <c r="B7" s="42" t="n">
        <v>50</v>
      </c>
      <c r="C7" s="42" t="n">
        <f aca="false">$D$1*B7/100</f>
        <v>600</v>
      </c>
      <c r="D7" s="42" t="n">
        <f aca="false">$J$6*C7/100</f>
        <v>390</v>
      </c>
      <c r="E7" s="42" t="n">
        <f aca="false">K6*C7/100</f>
        <v>210</v>
      </c>
      <c r="F7" s="43"/>
    </row>
    <row r="9" customFormat="false" ht="12.75" hidden="false" customHeight="false" outlineLevel="0" collapsed="false">
      <c r="B9" s="48" t="s">
        <v>34</v>
      </c>
      <c r="G9" s="48" t="s">
        <v>35</v>
      </c>
    </row>
    <row r="11" customFormat="false" ht="25.5" hidden="false" customHeight="false" outlineLevel="0" collapsed="false">
      <c r="A11" s="49" t="s">
        <v>36</v>
      </c>
      <c r="B11" s="50" t="n">
        <f aca="false">E6</f>
        <v>240</v>
      </c>
      <c r="G11" s="49" t="s">
        <v>37</v>
      </c>
      <c r="H11" s="51" t="n">
        <f aca="false">E7</f>
        <v>210</v>
      </c>
    </row>
    <row r="13" customFormat="false" ht="25.5" hidden="false" customHeight="false" outlineLevel="0" collapsed="false">
      <c r="A13" s="47" t="s">
        <v>38</v>
      </c>
      <c r="B13" s="42"/>
      <c r="C13" s="42"/>
      <c r="G13" s="47" t="s">
        <v>38</v>
      </c>
      <c r="H13" s="45" t="n">
        <f aca="false">E7</f>
        <v>210</v>
      </c>
      <c r="I13" s="42"/>
    </row>
    <row r="14" customFormat="false" ht="12.75" hidden="false" customHeight="false" outlineLevel="0" collapsed="false">
      <c r="A14" s="42"/>
      <c r="B14" s="42" t="s">
        <v>24</v>
      </c>
      <c r="C14" s="42" t="s">
        <v>6</v>
      </c>
      <c r="G14" s="42"/>
      <c r="H14" s="45" t="s">
        <v>24</v>
      </c>
      <c r="I14" s="42" t="s">
        <v>6</v>
      </c>
    </row>
    <row r="15" customFormat="false" ht="12.75" hidden="false" customHeight="false" outlineLevel="0" collapsed="false">
      <c r="A15" s="45" t="n">
        <v>0</v>
      </c>
      <c r="B15" s="42" t="n">
        <v>2</v>
      </c>
      <c r="C15" s="42" t="n">
        <f aca="false">$B$11*B15/100</f>
        <v>4.8</v>
      </c>
      <c r="G15" s="42" t="n">
        <v>0</v>
      </c>
      <c r="H15" s="45" t="n">
        <v>1</v>
      </c>
      <c r="I15" s="42" t="n">
        <f aca="false">$H$13*H15/100</f>
        <v>2.1</v>
      </c>
    </row>
    <row r="16" customFormat="false" ht="12.75" hidden="false" customHeight="false" outlineLevel="0" collapsed="false">
      <c r="A16" s="45" t="n">
        <v>100</v>
      </c>
      <c r="B16" s="52" t="n">
        <v>8</v>
      </c>
      <c r="C16" s="42" t="n">
        <f aca="false">$B$11*B16/100</f>
        <v>19.2</v>
      </c>
      <c r="G16" s="42" t="n">
        <v>100</v>
      </c>
      <c r="H16" s="45" t="n">
        <v>4</v>
      </c>
      <c r="I16" s="42" t="n">
        <f aca="false">$H$13*H16/100</f>
        <v>8.4</v>
      </c>
    </row>
    <row r="17" customFormat="false" ht="12.75" hidden="false" customHeight="false" outlineLevel="0" collapsed="false">
      <c r="A17" s="45" t="n">
        <v>200</v>
      </c>
      <c r="B17" s="42" t="n">
        <v>4</v>
      </c>
      <c r="C17" s="42" t="n">
        <f aca="false">$B$11*B17/100</f>
        <v>9.6</v>
      </c>
      <c r="G17" s="42" t="n">
        <v>200</v>
      </c>
      <c r="H17" s="45" t="n">
        <v>4</v>
      </c>
      <c r="I17" s="42" t="n">
        <f aca="false">$H$13*H17/100</f>
        <v>8.4</v>
      </c>
    </row>
    <row r="18" customFormat="false" ht="12.75" hidden="false" customHeight="false" outlineLevel="0" collapsed="false">
      <c r="A18" s="45" t="n">
        <v>300</v>
      </c>
      <c r="B18" s="42" t="n">
        <v>9</v>
      </c>
      <c r="C18" s="42" t="n">
        <f aca="false">$B$11*B18/100</f>
        <v>21.6</v>
      </c>
      <c r="G18" s="42" t="n">
        <v>300</v>
      </c>
      <c r="H18" s="45" t="n">
        <v>10</v>
      </c>
      <c r="I18" s="42" t="n">
        <f aca="false">$H$13*H18/100</f>
        <v>21</v>
      </c>
    </row>
    <row r="19" customFormat="false" ht="12.75" hidden="false" customHeight="false" outlineLevel="0" collapsed="false">
      <c r="A19" s="45" t="n">
        <v>400</v>
      </c>
      <c r="B19" s="42" t="n">
        <v>3</v>
      </c>
      <c r="C19" s="42" t="n">
        <f aca="false">$B$11*B19/100</f>
        <v>7.2</v>
      </c>
      <c r="G19" s="42" t="n">
        <v>400</v>
      </c>
      <c r="H19" s="45" t="n">
        <v>2</v>
      </c>
      <c r="I19" s="42" t="n">
        <f aca="false">$H$13*H19/100</f>
        <v>4.2</v>
      </c>
    </row>
    <row r="20" customFormat="false" ht="12.75" hidden="false" customHeight="false" outlineLevel="0" collapsed="false">
      <c r="A20" s="45" t="n">
        <v>500</v>
      </c>
      <c r="B20" s="42" t="n">
        <v>14</v>
      </c>
      <c r="C20" s="42" t="n">
        <f aca="false">$B$11*B20/100</f>
        <v>33.6</v>
      </c>
      <c r="G20" s="42" t="n">
        <v>500</v>
      </c>
      <c r="H20" s="45" t="n">
        <v>24</v>
      </c>
      <c r="I20" s="42" t="n">
        <f aca="false">$H$13*H20/100</f>
        <v>50.4</v>
      </c>
    </row>
    <row r="21" customFormat="false" ht="12.75" hidden="false" customHeight="false" outlineLevel="0" collapsed="false">
      <c r="A21" s="45" t="n">
        <v>600</v>
      </c>
      <c r="B21" s="42" t="n">
        <v>15</v>
      </c>
      <c r="C21" s="42" t="n">
        <f aca="false">$B$11*B21/100</f>
        <v>36</v>
      </c>
      <c r="G21" s="42" t="n">
        <v>600</v>
      </c>
      <c r="H21" s="45" t="n">
        <v>10</v>
      </c>
      <c r="I21" s="42" t="n">
        <f aca="false">$H$13*H21/100</f>
        <v>21</v>
      </c>
    </row>
    <row r="22" customFormat="false" ht="12.75" hidden="false" customHeight="false" outlineLevel="0" collapsed="false">
      <c r="A22" s="45" t="n">
        <v>700</v>
      </c>
      <c r="B22" s="42" t="n">
        <v>12</v>
      </c>
      <c r="C22" s="42" t="n">
        <f aca="false">$B$11*B22/100</f>
        <v>28.8</v>
      </c>
      <c r="G22" s="42" t="n">
        <v>700</v>
      </c>
      <c r="H22" s="45" t="n">
        <v>22</v>
      </c>
      <c r="I22" s="42" t="n">
        <f aca="false">$H$13*H22/100</f>
        <v>46.2</v>
      </c>
    </row>
    <row r="23" customFormat="false" ht="12.75" hidden="false" customHeight="false" outlineLevel="0" collapsed="false">
      <c r="A23" s="45" t="n">
        <v>800</v>
      </c>
      <c r="B23" s="42" t="n">
        <v>6</v>
      </c>
      <c r="C23" s="42" t="n">
        <f aca="false">$B$11*B23/100</f>
        <v>14.4</v>
      </c>
      <c r="G23" s="42" t="n">
        <v>800</v>
      </c>
      <c r="H23" s="45" t="n">
        <v>5</v>
      </c>
      <c r="I23" s="42" t="n">
        <f aca="false">$H$13*H23/100</f>
        <v>10.5</v>
      </c>
    </row>
    <row r="24" customFormat="false" ht="12.75" hidden="false" customHeight="false" outlineLevel="0" collapsed="false">
      <c r="A24" s="45" t="n">
        <v>900</v>
      </c>
      <c r="B24" s="42" t="n">
        <v>15</v>
      </c>
      <c r="C24" s="42" t="n">
        <f aca="false">$B$11*B24/100</f>
        <v>36</v>
      </c>
      <c r="G24" s="42" t="n">
        <v>900</v>
      </c>
      <c r="H24" s="45" t="n">
        <v>18</v>
      </c>
      <c r="I24" s="42" t="n">
        <f aca="false">$H$13*H24/100</f>
        <v>37.8</v>
      </c>
    </row>
    <row r="25" customFormat="false" ht="12.75" hidden="false" customHeight="false" outlineLevel="0" collapsed="false">
      <c r="A25" s="45" t="s">
        <v>39</v>
      </c>
      <c r="B25" s="42" t="n">
        <v>12</v>
      </c>
      <c r="C25" s="42" t="n">
        <f aca="false">$B$11*B25/100</f>
        <v>28.8</v>
      </c>
      <c r="G25" s="45" t="s">
        <v>40</v>
      </c>
      <c r="H25" s="45" t="n">
        <f aca="false">SUM(H15:H24)</f>
        <v>100</v>
      </c>
      <c r="I25" s="42" t="n">
        <f aca="false">SUM(I15:I24)</f>
        <v>210</v>
      </c>
    </row>
    <row r="26" customFormat="false" ht="12.75" hidden="false" customHeight="false" outlineLevel="0" collapsed="false">
      <c r="A26" s="45" t="s">
        <v>40</v>
      </c>
      <c r="B26" s="42" t="n">
        <f aca="false">SUM(B15:B25)</f>
        <v>100</v>
      </c>
      <c r="C26" s="42" t="n">
        <f aca="false">SUM(C15:C25)</f>
        <v>240</v>
      </c>
    </row>
    <row r="28" customFormat="false" ht="12.75" hidden="false" customHeight="false" outlineLevel="0" collapsed="false">
      <c r="A28" s="50" t="s">
        <v>41</v>
      </c>
      <c r="B28" s="50" t="n">
        <f aca="false">D6</f>
        <v>360</v>
      </c>
      <c r="G28" s="50" t="s">
        <v>42</v>
      </c>
      <c r="H28" s="51" t="n">
        <f aca="false">D7</f>
        <v>390</v>
      </c>
    </row>
    <row r="30" customFormat="false" ht="12.75" hidden="false" customHeight="false" outlineLevel="0" collapsed="false">
      <c r="A30" s="42"/>
      <c r="B30" s="42" t="s">
        <v>24</v>
      </c>
      <c r="C30" s="42" t="s">
        <v>6</v>
      </c>
      <c r="G30" s="42"/>
      <c r="H30" s="45" t="s">
        <v>24</v>
      </c>
      <c r="I30" s="42" t="s">
        <v>6</v>
      </c>
    </row>
    <row r="31" customFormat="false" ht="38.25" hidden="false" customHeight="false" outlineLevel="0" collapsed="false">
      <c r="A31" s="53" t="s">
        <v>43</v>
      </c>
      <c r="B31" s="47" t="n">
        <v>27</v>
      </c>
      <c r="C31" s="47" t="n">
        <f aca="false">$B$28*B31/100</f>
        <v>97.2</v>
      </c>
      <c r="G31" s="45" t="s">
        <v>10</v>
      </c>
      <c r="H31" s="45" t="n">
        <v>30</v>
      </c>
      <c r="I31" s="42" t="n">
        <f aca="false">$H$28*H31/100</f>
        <v>117</v>
      </c>
    </row>
    <row r="32" customFormat="false" ht="25.5" hidden="false" customHeight="false" outlineLevel="0" collapsed="false">
      <c r="A32" s="53" t="s">
        <v>44</v>
      </c>
      <c r="B32" s="47" t="n">
        <v>15</v>
      </c>
      <c r="C32" s="47" t="n">
        <f aca="false">$B$28*B32/100</f>
        <v>54</v>
      </c>
      <c r="G32" s="45" t="s">
        <v>11</v>
      </c>
      <c r="H32" s="45" t="n">
        <v>8</v>
      </c>
      <c r="I32" s="42" t="n">
        <f aca="false">$H$28*H32/100</f>
        <v>31.2</v>
      </c>
    </row>
    <row r="33" customFormat="false" ht="12.75" hidden="false" customHeight="false" outlineLevel="0" collapsed="false">
      <c r="A33" s="53" t="s">
        <v>45</v>
      </c>
      <c r="B33" s="47" t="n">
        <v>10</v>
      </c>
      <c r="C33" s="47" t="n">
        <f aca="false">$B$28*B33/100</f>
        <v>36</v>
      </c>
      <c r="G33" s="54" t="s">
        <v>46</v>
      </c>
      <c r="H33" s="45" t="n">
        <v>38</v>
      </c>
      <c r="I33" s="42" t="n">
        <f aca="false">$H$28*H33/100</f>
        <v>148.2</v>
      </c>
    </row>
    <row r="34" customFormat="false" ht="25.5" hidden="false" customHeight="false" outlineLevel="0" collapsed="false">
      <c r="A34" s="53" t="s">
        <v>47</v>
      </c>
      <c r="B34" s="47" t="n">
        <v>12</v>
      </c>
      <c r="C34" s="47" t="n">
        <f aca="false">$B$28*B34/100</f>
        <v>43.2</v>
      </c>
      <c r="F34" s="43"/>
      <c r="G34" s="45" t="s">
        <v>48</v>
      </c>
      <c r="H34" s="55" t="n">
        <v>20</v>
      </c>
      <c r="I34" s="42" t="n">
        <f aca="false">$H$28*H34/100</f>
        <v>78</v>
      </c>
    </row>
    <row r="35" customFormat="false" ht="51" hidden="false" customHeight="false" outlineLevel="0" collapsed="false">
      <c r="A35" s="53" t="s">
        <v>48</v>
      </c>
      <c r="B35" s="47" t="n">
        <v>22</v>
      </c>
      <c r="C35" s="47" t="n">
        <f aca="false">$B$28*B35/100</f>
        <v>79.2</v>
      </c>
      <c r="G35" s="56" t="s">
        <v>49</v>
      </c>
      <c r="H35" s="45" t="n">
        <v>4</v>
      </c>
      <c r="I35" s="42" t="n">
        <f aca="false">$H$28*H35/100</f>
        <v>15.6</v>
      </c>
    </row>
    <row r="36" customFormat="false" ht="25.5" hidden="false" customHeight="false" outlineLevel="0" collapsed="false">
      <c r="A36" s="53" t="s">
        <v>50</v>
      </c>
      <c r="B36" s="47" t="n">
        <v>10</v>
      </c>
      <c r="C36" s="47" t="n">
        <f aca="false">$B$28*B36/100</f>
        <v>36</v>
      </c>
      <c r="G36" s="45" t="s">
        <v>40</v>
      </c>
      <c r="H36" s="45" t="n">
        <f aca="false">SUM(H31:H35)</f>
        <v>100</v>
      </c>
      <c r="I36" s="42" t="n">
        <f aca="false">SUM(I31:I35)</f>
        <v>390</v>
      </c>
    </row>
    <row r="37" customFormat="false" ht="25.5" hidden="false" customHeight="false" outlineLevel="0" collapsed="false">
      <c r="A37" s="53" t="s">
        <v>9</v>
      </c>
      <c r="B37" s="47" t="n">
        <v>4</v>
      </c>
      <c r="C37" s="47" t="n">
        <f aca="false">$B$28*B37/100</f>
        <v>14.4</v>
      </c>
    </row>
    <row r="38" customFormat="false" ht="12.75" hidden="false" customHeight="false" outlineLevel="0" collapsed="false">
      <c r="A38" s="45" t="s">
        <v>40</v>
      </c>
      <c r="B38" s="42" t="n">
        <f aca="false">SUM(B31:B37)</f>
        <v>100</v>
      </c>
      <c r="C38" s="47" t="n">
        <f aca="false">SUM(C31:C37)</f>
        <v>360</v>
      </c>
    </row>
  </sheetData>
  <mergeCells count="1">
    <mergeCell ref="B1:C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4" activeCellId="0" sqref="M34"/>
    </sheetView>
  </sheetViews>
  <sheetFormatPr defaultColWidth="10.71484375" defaultRowHeight="12.75" zeroHeight="false" outlineLevelRow="0" outlineLevelCol="0"/>
  <cols>
    <col collapsed="false" customWidth="true" hidden="false" outlineLevel="0" max="2" min="2" style="0" width="14.57"/>
    <col collapsed="false" customWidth="true" hidden="false" outlineLevel="0" max="3" min="3" style="0" width="13.43"/>
    <col collapsed="false" customWidth="true" hidden="false" outlineLevel="0" max="4" min="4" style="0" width="11.99"/>
    <col collapsed="false" customWidth="true" hidden="false" outlineLevel="0" max="5" min="5" style="0" width="9.42"/>
    <col collapsed="false" customWidth="true" hidden="false" outlineLevel="0" max="6" min="6" style="0" width="12.57"/>
    <col collapsed="false" customWidth="true" hidden="false" outlineLevel="0" max="7" min="7" style="0" width="16"/>
    <col collapsed="false" customWidth="true" hidden="false" outlineLevel="0" max="8" min="8" style="0" width="15.57"/>
    <col collapsed="false" customWidth="true" hidden="false" outlineLevel="0" max="9" min="9" style="1" width="8.71"/>
    <col collapsed="false" customWidth="true" hidden="false" outlineLevel="0" max="10" min="10" style="0" width="9.71"/>
    <col collapsed="false" customWidth="true" hidden="false" outlineLevel="0" max="11" min="11" style="0" width="7.42"/>
    <col collapsed="false" customWidth="true" hidden="false" outlineLevel="0" max="12" min="12" style="0" width="9.71"/>
  </cols>
  <sheetData>
    <row r="1" customFormat="false" ht="15.75" hidden="false" customHeight="false" outlineLevel="0" collapsed="false">
      <c r="A1" s="57" t="s">
        <v>51</v>
      </c>
      <c r="B1" s="57"/>
      <c r="C1" s="57"/>
    </row>
    <row r="3" customFormat="false" ht="12.75" hidden="false" customHeight="false" outlineLevel="0" collapsed="false">
      <c r="A3" s="40" t="s">
        <v>22</v>
      </c>
      <c r="B3" s="40"/>
      <c r="C3" s="58" t="n">
        <v>2482</v>
      </c>
    </row>
    <row r="5" customFormat="false" ht="12.75" hidden="false" customHeight="false" outlineLevel="0" collapsed="false">
      <c r="A5" s="40" t="s">
        <v>23</v>
      </c>
      <c r="B5" s="40"/>
      <c r="C5" s="40"/>
    </row>
    <row r="7" customFormat="false" ht="38.25" hidden="false" customHeight="false" outlineLevel="0" collapsed="false">
      <c r="B7" s="42"/>
      <c r="C7" s="42" t="s">
        <v>24</v>
      </c>
      <c r="D7" s="42" t="s">
        <v>25</v>
      </c>
      <c r="E7" s="42" t="s">
        <v>26</v>
      </c>
      <c r="F7" s="42" t="s">
        <v>17</v>
      </c>
      <c r="G7" s="43"/>
      <c r="H7" s="44"/>
      <c r="I7" s="53" t="s">
        <v>27</v>
      </c>
      <c r="J7" s="46" t="s">
        <v>28</v>
      </c>
      <c r="K7" s="46" t="s">
        <v>29</v>
      </c>
      <c r="L7" s="46" t="s">
        <v>30</v>
      </c>
    </row>
    <row r="8" customFormat="false" ht="38.25" hidden="false" customHeight="false" outlineLevel="0" collapsed="false">
      <c r="B8" s="42" t="s">
        <v>31</v>
      </c>
      <c r="C8" s="42" t="n">
        <v>50</v>
      </c>
      <c r="D8" s="42" t="n">
        <f aca="false">C3*C8/100</f>
        <v>1241</v>
      </c>
      <c r="E8" s="59" t="n">
        <f aca="false">D8*I8/100</f>
        <v>744.6</v>
      </c>
      <c r="F8" s="59" t="n">
        <f aca="false">D8*J8/100</f>
        <v>496.4</v>
      </c>
      <c r="G8" s="43"/>
      <c r="H8" s="47" t="s">
        <v>32</v>
      </c>
      <c r="I8" s="45" t="n">
        <v>60</v>
      </c>
      <c r="J8" s="42" t="n">
        <v>40</v>
      </c>
      <c r="K8" s="42" t="n">
        <v>65</v>
      </c>
      <c r="L8" s="42" t="n">
        <v>35</v>
      </c>
    </row>
    <row r="9" customFormat="false" ht="12.75" hidden="false" customHeight="false" outlineLevel="0" collapsed="false">
      <c r="B9" s="42" t="s">
        <v>33</v>
      </c>
      <c r="C9" s="42" t="n">
        <v>50</v>
      </c>
      <c r="D9" s="42" t="n">
        <f aca="false">C3*C9/100</f>
        <v>1241</v>
      </c>
      <c r="E9" s="59" t="n">
        <f aca="false">D9*K8/100</f>
        <v>806.65</v>
      </c>
      <c r="F9" s="59" t="n">
        <f aca="false">D9*L8/100</f>
        <v>434.35</v>
      </c>
      <c r="G9" s="43"/>
    </row>
    <row r="11" customFormat="false" ht="12.75" hidden="false" customHeight="false" outlineLevel="0" collapsed="false">
      <c r="A11" s="48" t="s">
        <v>34</v>
      </c>
      <c r="H11" s="48" t="s">
        <v>35</v>
      </c>
    </row>
    <row r="13" customFormat="false" ht="25.5" hidden="false" customHeight="false" outlineLevel="0" collapsed="false">
      <c r="B13" s="49" t="s">
        <v>36</v>
      </c>
      <c r="C13" s="60" t="n">
        <f aca="false">F8</f>
        <v>496.4</v>
      </c>
      <c r="H13" s="49" t="s">
        <v>37</v>
      </c>
      <c r="I13" s="61" t="n">
        <f aca="false">F9</f>
        <v>434.35</v>
      </c>
    </row>
    <row r="15" customFormat="false" ht="25.5" hidden="false" customHeight="false" outlineLevel="0" collapsed="false">
      <c r="B15" s="47" t="s">
        <v>38</v>
      </c>
      <c r="C15" s="42"/>
      <c r="D15" s="42"/>
      <c r="H15" s="47" t="s">
        <v>38</v>
      </c>
      <c r="I15" s="45" t="n">
        <f aca="false">F9</f>
        <v>434.35</v>
      </c>
      <c r="J15" s="42"/>
    </row>
    <row r="16" customFormat="false" ht="12.75" hidden="false" customHeight="false" outlineLevel="0" collapsed="false">
      <c r="B16" s="42"/>
      <c r="C16" s="42" t="s">
        <v>24</v>
      </c>
      <c r="D16" s="42" t="s">
        <v>6</v>
      </c>
      <c r="H16" s="42"/>
      <c r="I16" s="45" t="s">
        <v>24</v>
      </c>
      <c r="J16" s="42" t="s">
        <v>6</v>
      </c>
    </row>
    <row r="17" customFormat="false" ht="12.75" hidden="false" customHeight="false" outlineLevel="0" collapsed="false">
      <c r="B17" s="45" t="n">
        <v>0</v>
      </c>
      <c r="C17" s="42" t="n">
        <v>2</v>
      </c>
      <c r="D17" s="59" t="n">
        <f aca="false">$C$13*C17/100</f>
        <v>9.928</v>
      </c>
      <c r="H17" s="42" t="n">
        <v>0</v>
      </c>
      <c r="I17" s="45" t="n">
        <v>1</v>
      </c>
      <c r="J17" s="59" t="n">
        <f aca="false">$I$15*I17/100</f>
        <v>4.3435</v>
      </c>
    </row>
    <row r="18" customFormat="false" ht="12.75" hidden="false" customHeight="false" outlineLevel="0" collapsed="false">
      <c r="B18" s="45" t="n">
        <v>100</v>
      </c>
      <c r="C18" s="52" t="n">
        <v>8</v>
      </c>
      <c r="D18" s="59" t="n">
        <f aca="false">$C$13*C18/100</f>
        <v>39.712</v>
      </c>
      <c r="H18" s="42" t="n">
        <v>100</v>
      </c>
      <c r="I18" s="45" t="n">
        <v>4</v>
      </c>
      <c r="J18" s="59" t="n">
        <f aca="false">$I$15*I18/100</f>
        <v>17.374</v>
      </c>
    </row>
    <row r="19" customFormat="false" ht="12.75" hidden="false" customHeight="false" outlineLevel="0" collapsed="false">
      <c r="B19" s="45" t="n">
        <v>200</v>
      </c>
      <c r="C19" s="42" t="n">
        <v>4</v>
      </c>
      <c r="D19" s="59" t="n">
        <f aca="false">$C$13*C19/100</f>
        <v>19.856</v>
      </c>
      <c r="H19" s="42" t="n">
        <v>200</v>
      </c>
      <c r="I19" s="45" t="n">
        <v>4</v>
      </c>
      <c r="J19" s="59" t="n">
        <f aca="false">$I$15*I19/100</f>
        <v>17.374</v>
      </c>
    </row>
    <row r="20" customFormat="false" ht="12.75" hidden="false" customHeight="false" outlineLevel="0" collapsed="false">
      <c r="B20" s="45" t="n">
        <v>300</v>
      </c>
      <c r="C20" s="42" t="n">
        <v>9</v>
      </c>
      <c r="D20" s="59" t="n">
        <f aca="false">$C$13*C20/100</f>
        <v>44.676</v>
      </c>
      <c r="H20" s="42" t="n">
        <v>300</v>
      </c>
      <c r="I20" s="45" t="n">
        <v>10</v>
      </c>
      <c r="J20" s="59" t="n">
        <f aca="false">$I$15*I20/100</f>
        <v>43.435</v>
      </c>
    </row>
    <row r="21" customFormat="false" ht="12.75" hidden="false" customHeight="false" outlineLevel="0" collapsed="false">
      <c r="B21" s="45" t="n">
        <v>400</v>
      </c>
      <c r="C21" s="42" t="n">
        <v>3</v>
      </c>
      <c r="D21" s="59" t="n">
        <f aca="false">$C$13*C21/100</f>
        <v>14.892</v>
      </c>
      <c r="H21" s="42" t="n">
        <v>400</v>
      </c>
      <c r="I21" s="45" t="n">
        <v>2</v>
      </c>
      <c r="J21" s="59" t="n">
        <f aca="false">$I$15*I21/100</f>
        <v>8.687</v>
      </c>
    </row>
    <row r="22" customFormat="false" ht="12.75" hidden="false" customHeight="false" outlineLevel="0" collapsed="false">
      <c r="B22" s="45" t="n">
        <v>500</v>
      </c>
      <c r="C22" s="42" t="n">
        <v>14</v>
      </c>
      <c r="D22" s="59" t="n">
        <f aca="false">$C$13*C22/100</f>
        <v>69.496</v>
      </c>
      <c r="H22" s="42" t="n">
        <v>500</v>
      </c>
      <c r="I22" s="45" t="n">
        <v>24</v>
      </c>
      <c r="J22" s="59" t="n">
        <f aca="false">$I$15*I22/100</f>
        <v>104.244</v>
      </c>
    </row>
    <row r="23" customFormat="false" ht="12.75" hidden="false" customHeight="false" outlineLevel="0" collapsed="false">
      <c r="B23" s="45" t="n">
        <v>600</v>
      </c>
      <c r="C23" s="42" t="n">
        <v>15</v>
      </c>
      <c r="D23" s="59" t="n">
        <f aca="false">$C$13*C23/100</f>
        <v>74.46</v>
      </c>
      <c r="H23" s="42" t="n">
        <v>600</v>
      </c>
      <c r="I23" s="45" t="n">
        <v>10</v>
      </c>
      <c r="J23" s="59" t="n">
        <f aca="false">$I$15*I23/100</f>
        <v>43.435</v>
      </c>
    </row>
    <row r="24" customFormat="false" ht="12.75" hidden="false" customHeight="false" outlineLevel="0" collapsed="false">
      <c r="B24" s="45" t="n">
        <v>700</v>
      </c>
      <c r="C24" s="42" t="n">
        <v>12</v>
      </c>
      <c r="D24" s="59" t="n">
        <f aca="false">$C$13*C24/100</f>
        <v>59.568</v>
      </c>
      <c r="H24" s="42" t="n">
        <v>700</v>
      </c>
      <c r="I24" s="45" t="n">
        <v>22</v>
      </c>
      <c r="J24" s="59" t="n">
        <f aca="false">$I$15*I24/100</f>
        <v>95.557</v>
      </c>
    </row>
    <row r="25" customFormat="false" ht="12.75" hidden="false" customHeight="false" outlineLevel="0" collapsed="false">
      <c r="B25" s="45" t="n">
        <v>800</v>
      </c>
      <c r="C25" s="42" t="n">
        <v>6</v>
      </c>
      <c r="D25" s="59" t="n">
        <f aca="false">$C$13*C25/100</f>
        <v>29.784</v>
      </c>
      <c r="H25" s="42" t="n">
        <v>800</v>
      </c>
      <c r="I25" s="45" t="n">
        <v>5</v>
      </c>
      <c r="J25" s="59" t="n">
        <f aca="false">$I$15*I25/100</f>
        <v>21.7175</v>
      </c>
    </row>
    <row r="26" customFormat="false" ht="12.75" hidden="false" customHeight="false" outlineLevel="0" collapsed="false">
      <c r="B26" s="45" t="n">
        <v>900</v>
      </c>
      <c r="C26" s="42" t="n">
        <v>15</v>
      </c>
      <c r="D26" s="59" t="n">
        <f aca="false">$C$13*C26/100</f>
        <v>74.46</v>
      </c>
      <c r="H26" s="42" t="n">
        <v>900</v>
      </c>
      <c r="I26" s="45" t="n">
        <v>18</v>
      </c>
      <c r="J26" s="59" t="n">
        <f aca="false">$I$15*I26/100</f>
        <v>78.183</v>
      </c>
    </row>
    <row r="27" customFormat="false" ht="12.75" hidden="false" customHeight="false" outlineLevel="0" collapsed="false">
      <c r="B27" s="45" t="s">
        <v>39</v>
      </c>
      <c r="C27" s="42" t="n">
        <v>12</v>
      </c>
      <c r="D27" s="59" t="n">
        <f aca="false">$C$13*C27/100</f>
        <v>59.568</v>
      </c>
      <c r="H27" s="45" t="s">
        <v>40</v>
      </c>
      <c r="I27" s="45" t="n">
        <f aca="false">SUM(I17:I26)</f>
        <v>100</v>
      </c>
      <c r="J27" s="59" t="n">
        <f aca="false">SUM(J17:J26)</f>
        <v>434.35</v>
      </c>
    </row>
    <row r="28" customFormat="false" ht="12.75" hidden="false" customHeight="false" outlineLevel="0" collapsed="false">
      <c r="B28" s="45" t="s">
        <v>40</v>
      </c>
      <c r="C28" s="42" t="n">
        <f aca="false">SUM(C17:C27)</f>
        <v>100</v>
      </c>
      <c r="D28" s="59" t="n">
        <f aca="false">SUM(D17:D27)</f>
        <v>496.4</v>
      </c>
    </row>
    <row r="30" customFormat="false" ht="12.75" hidden="false" customHeight="false" outlineLevel="0" collapsed="false">
      <c r="B30" s="50" t="s">
        <v>41</v>
      </c>
      <c r="C30" s="60" t="n">
        <f aca="false">E8</f>
        <v>744.6</v>
      </c>
      <c r="H30" s="50" t="s">
        <v>42</v>
      </c>
      <c r="I30" s="51" t="n">
        <f aca="false">E9</f>
        <v>806.65</v>
      </c>
    </row>
    <row r="32" customFormat="false" ht="12.75" hidden="false" customHeight="false" outlineLevel="0" collapsed="false">
      <c r="B32" s="42"/>
      <c r="C32" s="42" t="s">
        <v>24</v>
      </c>
      <c r="D32" s="42" t="s">
        <v>6</v>
      </c>
      <c r="H32" s="42"/>
      <c r="I32" s="45" t="s">
        <v>24</v>
      </c>
      <c r="J32" s="42" t="s">
        <v>6</v>
      </c>
    </row>
    <row r="33" customFormat="false" ht="38.25" hidden="false" customHeight="false" outlineLevel="0" collapsed="false">
      <c r="B33" s="53" t="s">
        <v>43</v>
      </c>
      <c r="C33" s="47" t="n">
        <v>27</v>
      </c>
      <c r="D33" s="62" t="n">
        <f aca="false">$C$30*C33/100</f>
        <v>201.042</v>
      </c>
      <c r="H33" s="45" t="s">
        <v>10</v>
      </c>
      <c r="I33" s="45" t="n">
        <v>30</v>
      </c>
      <c r="J33" s="59" t="n">
        <f aca="false">$I$30*I33/100</f>
        <v>241.995</v>
      </c>
    </row>
    <row r="34" customFormat="false" ht="25.5" hidden="false" customHeight="false" outlineLevel="0" collapsed="false">
      <c r="B34" s="53" t="s">
        <v>44</v>
      </c>
      <c r="C34" s="47" t="n">
        <v>15</v>
      </c>
      <c r="D34" s="62" t="n">
        <f aca="false">$C$30*C34/100</f>
        <v>111.69</v>
      </c>
      <c r="H34" s="45" t="s">
        <v>11</v>
      </c>
      <c r="I34" s="45" t="n">
        <v>8</v>
      </c>
      <c r="J34" s="59" t="n">
        <f aca="false">$I$30*I34/100</f>
        <v>64.532</v>
      </c>
    </row>
    <row r="35" customFormat="false" ht="12.75" hidden="false" customHeight="false" outlineLevel="0" collapsed="false">
      <c r="B35" s="53" t="s">
        <v>45</v>
      </c>
      <c r="C35" s="47" t="n">
        <v>10</v>
      </c>
      <c r="D35" s="62" t="n">
        <f aca="false">$C$30*C35/100</f>
        <v>74.46</v>
      </c>
      <c r="H35" s="54" t="s">
        <v>46</v>
      </c>
      <c r="I35" s="45" t="n">
        <v>38</v>
      </c>
      <c r="J35" s="59" t="n">
        <f aca="false">$I$30*I35/100</f>
        <v>306.527</v>
      </c>
    </row>
    <row r="36" customFormat="false" ht="25.5" hidden="false" customHeight="false" outlineLevel="0" collapsed="false">
      <c r="B36" s="53" t="s">
        <v>47</v>
      </c>
      <c r="C36" s="47" t="n">
        <v>12</v>
      </c>
      <c r="D36" s="62" t="n">
        <f aca="false">$C$30*C36/100</f>
        <v>89.352</v>
      </c>
      <c r="G36" s="43"/>
      <c r="H36" s="45" t="s">
        <v>48</v>
      </c>
      <c r="I36" s="55" t="n">
        <v>20</v>
      </c>
      <c r="J36" s="59" t="n">
        <f aca="false">$I$30*I36/100</f>
        <v>161.33</v>
      </c>
    </row>
    <row r="37" customFormat="false" ht="51" hidden="false" customHeight="false" outlineLevel="0" collapsed="false">
      <c r="B37" s="53" t="s">
        <v>48</v>
      </c>
      <c r="C37" s="47" t="n">
        <v>22</v>
      </c>
      <c r="D37" s="62" t="n">
        <f aca="false">$C$30*C37/100</f>
        <v>163.812</v>
      </c>
      <c r="H37" s="56" t="s">
        <v>49</v>
      </c>
      <c r="I37" s="45" t="n">
        <v>4</v>
      </c>
      <c r="J37" s="59" t="n">
        <f aca="false">$I$30*I37/100</f>
        <v>32.266</v>
      </c>
    </row>
    <row r="38" customFormat="false" ht="25.5" hidden="false" customHeight="false" outlineLevel="0" collapsed="false">
      <c r="B38" s="53" t="s">
        <v>50</v>
      </c>
      <c r="C38" s="47" t="n">
        <v>10</v>
      </c>
      <c r="D38" s="62" t="n">
        <f aca="false">$C$30*C38/100</f>
        <v>74.46</v>
      </c>
      <c r="H38" s="45" t="s">
        <v>40</v>
      </c>
      <c r="I38" s="45" t="n">
        <f aca="false">SUM(I33:I37)</f>
        <v>100</v>
      </c>
      <c r="J38" s="59" t="n">
        <f aca="false">SUM(J33:J37)</f>
        <v>806.65</v>
      </c>
    </row>
    <row r="39" customFormat="false" ht="25.5" hidden="false" customHeight="false" outlineLevel="0" collapsed="false">
      <c r="B39" s="53" t="s">
        <v>9</v>
      </c>
      <c r="C39" s="47" t="n">
        <v>4</v>
      </c>
      <c r="D39" s="62" t="n">
        <f aca="false">$C$30*C39/100</f>
        <v>29.784</v>
      </c>
    </row>
    <row r="40" customFormat="false" ht="12.75" hidden="false" customHeight="false" outlineLevel="0" collapsed="false">
      <c r="B40" s="45" t="s">
        <v>40</v>
      </c>
      <c r="C40" s="42" t="n">
        <f aca="false">SUM(C33:C39)</f>
        <v>100</v>
      </c>
      <c r="D40" s="62" t="n">
        <f aca="false">SUM(D33:D39)</f>
        <v>744.6</v>
      </c>
    </row>
  </sheetData>
  <mergeCells count="3">
    <mergeCell ref="A1:C1"/>
    <mergeCell ref="A3:B3"/>
    <mergeCell ref="A5:C5"/>
  </mergeCells>
  <printOptions headings="false" gridLines="false" gridLinesSet="true" horizontalCentered="false" verticalCentered="false"/>
  <pageMargins left="0.157638888888889" right="0.157638888888889" top="0.984027777777778" bottom="0.98402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LibreOffice_Vanilla/7.2.5.2$MacOSX_AARCH64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2024-09-03T11:37:45Z</dcterms:created>
  <dc:creator/>
  <dc:description/>
  <dc:language>fr-FR</dc:language>
  <cp:lastModifiedBy/>
  <cp:lastPrinted>2020-03-11T09:04:44Z</cp:lastPrinted>
  <dcterms:modified xsi:type="dcterms:W3CDTF">2024-09-03T11:45:44Z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